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arkaleggett/Desktop/"/>
    </mc:Choice>
  </mc:AlternateContent>
  <xr:revisionPtr revIDLastSave="0" documentId="8_{242A88B1-DA62-FF47-A392-2F49AA667000}" xr6:coauthVersionLast="47" xr6:coauthVersionMax="47" xr10:uidLastSave="{00000000-0000-0000-0000-000000000000}"/>
  <bookViews>
    <workbookView xWindow="2340" yWindow="2340" windowWidth="21600" windowHeight="11380" tabRatio="673" activeTab="1" xr2:uid="{00000000-000D-0000-FFFF-FFFF00000000}"/>
  </bookViews>
  <sheets>
    <sheet name="Level 2 Progress tracker" sheetId="16" r:id="rId1"/>
    <sheet name="Level 2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<sst xmlns="http://schemas.openxmlformats.org/spreadsheetml/2006/main" count="219" uniqueCount="160">
  <si>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</si>
  <si>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</si>
  <si>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</si>
  <si>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</si>
  <si>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</si>
  <si>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</si>
  <si>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</si>
  <si>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</si>
  <si>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</si>
  <si>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</si>
  <si>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</si>
  <si>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</si>
  <si>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</si>
  <si>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</si>
  <si>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</si>
  <si>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</si>
  <si>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</si>
  <si>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</si>
  <si>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</si>
  <si>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</si>
  <si>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</si>
  <si>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</si>
  <si>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</si>
  <si>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</si>
  <si>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</si>
  <si>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</si>
  <si>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</si>
  <si>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</si>
  <si>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</si>
  <si>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</si>
  <si>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</si>
  <si>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</si>
  <si>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</si>
  <si>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</si>
  <si>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</si>
  <si>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</si>
  <si>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</si>
  <si>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</si>
  <si>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</si>
  <si>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</si>
  <si>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</si>
  <si>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</si>
  <si>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</si>
  <si>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</si>
  <si>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</si>
  <si>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</si>
  <si>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</si>
  <si>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</si>
  <si>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</si>
  <si>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</si>
  <si>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</si>
  <si>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</si>
  <si>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</si>
  <si>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</si>
  <si>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</si>
  <si>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</si>
  <si>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</si>
  <si>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</si>
  <si>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</si>
  <si>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</si>
  <si>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</si>
  <si>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</si>
  <si>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</si>
  <si>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</si>
  <si>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</si>
  <si>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</si>
  <si>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</si>
  <si>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</si>
  <si>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</si>
  <si>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</si>
  <si>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</si>
  <si>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</si>
  <si>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</si>
  <si>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</si>
  <si>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</si>
  <si>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</si>
  <si>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</si>
  <si>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</si>
  <si>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</si>
  <si>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</si>
  <si>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</si>
  <si>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</si>
  <si>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</si>
  <si>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</si>
  <si>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</si>
  <si>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</si>
  <si>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</si>
  <si>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</si>
  <si>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</si>
  <si>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</si>
  <si>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</si>
  <si>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</si>
  <si>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</si>
  <si>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</si>
  <si>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</si>
  <si>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</si>
  <si>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</si>
  <si>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</si>
  <si>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</si>
  <si>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</si>
  <si>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</si>
  <si>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</si>
  <si>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</si>
  <si>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</si>
  <si>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</si>
  <si>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</si>
  <si>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De-Identified Chart Uploads</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</si>
  <si>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</si>
  <si>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</si>
  <si>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</si>
  <si>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</si>
  <si>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</si>
  <si>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</si>
  <si>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</si>
  <si>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</si>
  <si>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</si>
  <si>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</si>
  <si>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</si>
  <si>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</si>
  <si>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</si>
  <si>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</si>
  <si>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</si>
  <si>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</si>
  <si>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</si>
  <si>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</si>
  <si>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</si>
  <si>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</si>
  <si>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</si>
  <si>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</si>
  <si>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</si>
  <si>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</si>
  <si>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</si>
  <si>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</si>
  <si>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</si>
  <si>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</si>
  <si>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</si>
  <si>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</si>
  <si>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</si>
  <si>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</si>
  <si>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</si>
  <si>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</si>
  <si>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</si>
  <si>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</si>
  <si>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</si>
  <si>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</si>
  <si>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</si>
  <si>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</si>
  <si>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</si>
  <si>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</si>
  <si>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</si>
  <si>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</si>
  <si>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</si>
  <si>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</si>
  <si>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</si>
  <si>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EP/PEP on site 24/7/365 and directly or indirectly supervises all high-acuity patients. Lower acuity patients may be seen by NP/PA who will consult the EP/PEP as needed.</t>
  </si>
  <si>
    <t xml:space="preserve">There is an on-site or virtual pharmacist is available 24/7 who responds to the ED to provide support. </t>
  </si>
  <si>
    <t xml:space="preserve">Support of RT 24/7 to assist the ED and respond to resuscitation and critical patients. </t>
  </si>
  <si>
    <t>Access to a social worker or case manager 7 days per week at least 8 hours per day. This service can be virtual.</t>
  </si>
  <si>
    <t>Technologists are on site 24/7 for X-rays, CT, and US and can be called and promptly available for emergent MRI. There is a plan for timely interpretation by a radiologist.</t>
  </si>
  <si>
    <t>One of each chart type. See instruction guide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</si>
</sst>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A2A3A7"/>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2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2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2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2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2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2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2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2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2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D7" sqref="D7"/>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126</v>
      </c>
      <c r="D2" s="83"/>
      <c r="E2" s="81"/>
      <c r="F2" s="84"/>
      <c r="G2" s="81"/>
      <c r="H2" s="84"/>
      <c r="I2" s="81"/>
    </row>
    <row r="3" spans="1:38" x14ac:dyDescent="0.2">
      <c r="A3" s="32"/>
      <c r="B3" s="81"/>
      <c r="C3" s="85" t="s">
        <v>137</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123</v>
      </c>
      <c r="D5" s="39" t="s">
        <v>129</v>
      </c>
      <c r="E5" s="40" t="s">
        <v>130</v>
      </c>
      <c r="F5" s="41" t="s">
        <v>128</v>
      </c>
      <c r="G5" s="42" t="s">
        <v>127</v>
      </c>
      <c r="H5" s="43" t="s">
        <v>120</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133</v>
      </c>
      <c r="D6" s="29">
        <f>G6/9</f>
        <v>0</v>
      </c>
      <c r="E6" s="21">
        <f>COUNTIF('Level 2 Gap Analysis'!$D$9:$D$17,'Dropdown Lists'!$A$2)</f>
        <v>9</v>
      </c>
      <c r="F6" s="22">
        <f>COUNTIF('Level 2 Gap Analysis'!$D$9:$D$17,'Dropdown Lists'!$A$3)</f>
        <v>0</v>
      </c>
      <c r="G6" s="23">
        <f>COUNTIF('Level 2 Gap Analysis'!$D$9:$D$17,'Dropdown Lists'!$A$4)</f>
        <v>0</v>
      </c>
      <c r="H6" s="24">
        <f>COUNTIF('Level 2 Gap Analysis'!$D$9:$D$17,'Dropdown Lists'!$A$5)</f>
        <v>0</v>
      </c>
      <c r="I6" s="33"/>
    </row>
    <row r="7" spans="1:38" x14ac:dyDescent="0.2">
      <c r="B7" s="46">
        <v>2</v>
      </c>
      <c r="C7" s="47" t="s">
        <v>134</v>
      </c>
      <c r="D7" s="29">
        <f>G7/8</f>
        <v>0</v>
      </c>
      <c r="E7" s="21">
        <f>COUNTIF('Level 2 Gap Analysis'!$D$19:$D$27,'Dropdown Lists'!$A$2)</f>
        <v>9</v>
      </c>
      <c r="F7" s="22">
        <f>COUNTIF('Level 2 Gap Analysis'!$D$19:$D$27,'Dropdown Lists'!$A$3)</f>
        <v>0</v>
      </c>
      <c r="G7" s="23">
        <f>COUNTIF('Level 2 Gap Analysis'!$D$19:$D$27,'Dropdown Lists'!$A$4)</f>
        <v>0</v>
      </c>
      <c r="H7" s="24">
        <f>COUNTIF('Level 2 Gap Analysis'!$D$19:$D$27,'Dropdown Lists'!$A$5)</f>
        <v>0</v>
      </c>
      <c r="I7" s="33"/>
    </row>
    <row r="8" spans="1:38" x14ac:dyDescent="0.2">
      <c r="B8" s="46">
        <v>3</v>
      </c>
      <c r="C8" s="47" t="s">
        <v>151</v>
      </c>
      <c r="D8" s="29">
        <f>G8/10</f>
        <v>0</v>
      </c>
      <c r="E8" s="21">
        <f>COUNTIF('Level 2 Gap Analysis'!$D$29:$D$38,'Dropdown Lists'!$A$2)</f>
        <v>10</v>
      </c>
      <c r="F8" s="22">
        <f>COUNTIF('Level 2 Gap Analysis'!$D$29:$D$38,'Dropdown Lists'!$A$3)</f>
        <v>0</v>
      </c>
      <c r="G8" s="23">
        <f>COUNTIF('Level 2 Gap Analysis'!$D$29:$D$38,'Dropdown Lists'!$A$4)</f>
        <v>0</v>
      </c>
      <c r="H8" s="24">
        <f>COUNTIF('Level 2 Gap Analysis'!$D$29:$D$38,'Dropdown Lists'!$A$5)</f>
        <v>0</v>
      </c>
      <c r="I8" s="33"/>
    </row>
    <row r="9" spans="1:38" x14ac:dyDescent="0.2">
      <c r="B9" s="46">
        <v>4</v>
      </c>
      <c r="C9" s="47" t="s">
        <v>135</v>
      </c>
      <c r="D9" s="29">
        <f>G9/6</f>
        <v>0</v>
      </c>
      <c r="E9" s="21">
        <f>COUNTIF('Level 2 Gap Analysis'!$D$40:$D$45,'Dropdown Lists'!$A$2)</f>
        <v>6</v>
      </c>
      <c r="F9" s="22">
        <f>COUNTIF('Level 2 Gap Analysis'!$D$40:$D$45,'Dropdown Lists'!$A$3)</f>
        <v>0</v>
      </c>
      <c r="G9" s="23">
        <f>COUNTIF('Level 2 Gap Analysis'!$D$40:$D$45,'Dropdown Lists'!$A$4)</f>
        <v>0</v>
      </c>
      <c r="H9" s="24">
        <f>COUNTIF('Level 2 Gap Analysis'!$D$40:$D$45,'Dropdown Lists'!$A$5)</f>
        <v>0</v>
      </c>
      <c r="I9" s="48"/>
    </row>
    <row r="10" spans="1:38" x14ac:dyDescent="0.2">
      <c r="B10" s="46">
        <v>5</v>
      </c>
      <c r="C10" s="47" t="s">
        <v>136</v>
      </c>
      <c r="D10" s="29">
        <f>G10/5</f>
        <v>0</v>
      </c>
      <c r="E10" s="21">
        <f>COUNTIF('Level 2 Gap Analysis'!$D$47:$D$51,'Dropdown Lists'!$A$2)</f>
        <v>5</v>
      </c>
      <c r="F10" s="22">
        <f>COUNTIF('Level 2 Gap Analysis'!$D$47:$D$51,'Dropdown Lists'!$A$3)</f>
        <v>0</v>
      </c>
      <c r="G10" s="23">
        <f>COUNTIF('Level 2 Gap Analysis'!$D$47:$D$51,'Dropdown Lists'!$A$4)</f>
        <v>0</v>
      </c>
      <c r="H10" s="24">
        <f>COUNTIF('Level 2 Gap Analysis'!$D$47:$D$51,'Dropdown Lists'!$A$5)</f>
        <v>0</v>
      </c>
      <c r="I10" s="48"/>
    </row>
    <row r="11" spans="1:38" ht="17" thickBot="1" x14ac:dyDescent="0.25">
      <c r="B11" s="46">
        <v>6</v>
      </c>
      <c r="C11" s="47" t="s">
        <v>125</v>
      </c>
      <c r="D11" s="29">
        <f>G11/5</f>
        <v>0</v>
      </c>
      <c r="E11" s="21">
        <f>COUNTIF('Level 2 Gap Analysis'!$D$53:$D$57,'Dropdown Lists'!$A$2)</f>
        <v>5</v>
      </c>
      <c r="F11" s="22">
        <f>COUNTIF('Level 2 Gap Analysis'!$D$53:$D$57,'Dropdown Lists'!$A$3)</f>
        <v>0</v>
      </c>
      <c r="G11" s="23">
        <f>COUNTIF('Level 2 Gap Analysis'!$D$53:$D$57,'Dropdown Lists'!$A$4)</f>
        <v>0</v>
      </c>
      <c r="H11" s="24">
        <f>COUNTIF('Level 2 Gap Analysis'!$D$53:$D$57,'Dropdown Lists'!$A$5)</f>
        <v>0</v>
      </c>
      <c r="I11" s="48"/>
    </row>
    <row r="12" spans="1:38" ht="17" thickBot="1" x14ac:dyDescent="0.25">
      <c r="B12" s="49"/>
      <c r="C12" s="50" t="s">
        <v>124</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131</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A3A7"/>
  </sheetPr>
  <dimension ref="A1:ID380"/>
  <sheetViews>
    <sheetView tabSelected="1" topLeftCell="A9" zoomScaleNormal="100" workbookViewId="0">
      <pane xSplit="3" topLeftCell="D1" activePane="topRight" state="frozen"/>
      <selection pane="topRight" activeCell="D54" sqref="D54"/>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121</v>
      </c>
      <c r="J3" s="15" t="s">
        <v>122</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141</v>
      </c>
      <c r="D5" s="16" t="s">
        <v>119</v>
      </c>
      <c r="E5" s="60" t="s">
        <v>143</v>
      </c>
      <c r="F5" s="17"/>
      <c r="G5" s="16"/>
      <c r="H5" s="16"/>
      <c r="I5" s="16"/>
      <c r="J5" s="16"/>
    </row>
    <row r="6" spans="1:238" ht="32" x14ac:dyDescent="0.2">
      <c r="B6" s="59"/>
      <c r="C6" s="60" t="s">
        <v>142</v>
      </c>
      <c r="D6" s="16" t="s">
        <v>119</v>
      </c>
      <c r="E6" s="60" t="s">
        <v>10</v>
      </c>
      <c r="F6" s="16"/>
      <c r="G6" s="16"/>
      <c r="H6" s="16"/>
      <c r="I6" s="16"/>
      <c r="J6" s="16"/>
    </row>
    <row r="7" spans="1:238" ht="32" x14ac:dyDescent="0.2">
      <c r="B7" s="59"/>
      <c r="C7" s="60" t="s">
        <v>139</v>
      </c>
      <c r="D7" s="16" t="s">
        <v>119</v>
      </c>
      <c r="E7" s="60" t="s">
        <v>140</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154</v>
      </c>
      <c r="D9" s="16" t="s">
        <v>119</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119</v>
      </c>
      <c r="E10" s="63" t="s">
        <v>52</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155</v>
      </c>
      <c r="D11" s="16" t="s">
        <v>119</v>
      </c>
      <c r="E11" s="63" t="s">
        <v>144</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20</v>
      </c>
      <c r="C12" s="63" t="s">
        <v>156</v>
      </c>
      <c r="D12" s="16" t="s">
        <v>119</v>
      </c>
      <c r="E12" s="63" t="s">
        <v>145</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21</v>
      </c>
      <c r="C13" s="63" t="s">
        <v>157</v>
      </c>
      <c r="D13" s="16" t="s">
        <v>119</v>
      </c>
      <c r="E13" s="63" t="s">
        <v>18</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22</v>
      </c>
      <c r="C14" s="63" t="s">
        <v>158</v>
      </c>
      <c r="D14" s="16" t="s">
        <v>119</v>
      </c>
      <c r="E14" s="63" t="s">
        <v>19</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23</v>
      </c>
      <c r="C15" s="63" t="s">
        <v>27</v>
      </c>
      <c r="D15" s="16" t="s">
        <v>119</v>
      </c>
      <c r="E15" s="63" t="s">
        <v>146</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24</v>
      </c>
      <c r="C16" s="63" t="s">
        <v>76</v>
      </c>
      <c r="D16" s="16" t="s">
        <v>119</v>
      </c>
      <c r="E16" s="63" t="s">
        <v>146</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152</v>
      </c>
      <c r="C17" s="63" t="s">
        <v>25</v>
      </c>
      <c r="D17" s="16" t="s">
        <v>119</v>
      </c>
      <c r="E17" s="63" t="s">
        <v>26</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28</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38</v>
      </c>
      <c r="C19" s="63" t="s">
        <v>29</v>
      </c>
      <c r="D19" s="16" t="s">
        <v>119</v>
      </c>
      <c r="E19" s="63" t="s">
        <v>47</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39</v>
      </c>
      <c r="C20" s="63" t="s">
        <v>30</v>
      </c>
      <c r="D20" s="16" t="s">
        <v>119</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40</v>
      </c>
      <c r="C21" s="63" t="s">
        <v>31</v>
      </c>
      <c r="D21" s="16" t="s">
        <v>119</v>
      </c>
      <c r="E21" s="63" t="s">
        <v>48</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41</v>
      </c>
      <c r="C22" s="63" t="s">
        <v>32</v>
      </c>
      <c r="D22" s="16" t="s">
        <v>119</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42</v>
      </c>
      <c r="C23" s="63" t="s">
        <v>33</v>
      </c>
      <c r="D23" s="16" t="s">
        <v>119</v>
      </c>
      <c r="E23" s="63" t="s">
        <v>49</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43</v>
      </c>
      <c r="C24" s="63" t="s">
        <v>34</v>
      </c>
      <c r="D24" s="16" t="s">
        <v>119</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44</v>
      </c>
      <c r="C25" s="63" t="s">
        <v>35</v>
      </c>
      <c r="D25" s="16" t="s">
        <v>119</v>
      </c>
      <c r="E25" s="63" t="s">
        <v>50</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45</v>
      </c>
      <c r="C26" s="63" t="s">
        <v>36</v>
      </c>
      <c r="D26" s="16" t="s">
        <v>119</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46</v>
      </c>
      <c r="C27" s="63" t="s">
        <v>37</v>
      </c>
      <c r="D27" s="16" t="s">
        <v>119</v>
      </c>
      <c r="E27" s="63" t="s">
        <v>51</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53</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66</v>
      </c>
      <c r="C29" s="63" t="s">
        <v>138</v>
      </c>
      <c r="D29" s="16" t="s">
        <v>119</v>
      </c>
      <c r="E29" s="63" t="s">
        <v>146</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67</v>
      </c>
      <c r="C30" s="63" t="s">
        <v>153</v>
      </c>
      <c r="D30" s="16" t="s">
        <v>119</v>
      </c>
      <c r="E30" s="63" t="s">
        <v>147</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68</v>
      </c>
      <c r="C31" s="63" t="s">
        <v>54</v>
      </c>
      <c r="D31" s="16" t="s">
        <v>119</v>
      </c>
      <c r="E31" s="63" t="s">
        <v>62</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69</v>
      </c>
      <c r="C32" s="63" t="s">
        <v>55</v>
      </c>
      <c r="D32" s="16" t="s">
        <v>119</v>
      </c>
      <c r="E32" s="63" t="s">
        <v>148</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70</v>
      </c>
      <c r="C33" s="63" t="s">
        <v>56</v>
      </c>
      <c r="D33" s="16" t="s">
        <v>119</v>
      </c>
      <c r="E33" s="63" t="s">
        <v>63</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71</v>
      </c>
      <c r="C34" s="63" t="s">
        <v>57</v>
      </c>
      <c r="D34" s="16" t="s">
        <v>119</v>
      </c>
      <c r="E34" s="63" t="s">
        <v>64</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72</v>
      </c>
      <c r="C35" s="63" t="s">
        <v>58</v>
      </c>
      <c r="D35" s="16" t="s">
        <v>119</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73</v>
      </c>
      <c r="C36" s="63" t="s">
        <v>59</v>
      </c>
      <c r="D36" s="16" t="s">
        <v>119</v>
      </c>
      <c r="E36" s="63" t="s">
        <v>149</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74</v>
      </c>
      <c r="C37" s="63" t="s">
        <v>60</v>
      </c>
      <c r="D37" s="16" t="s">
        <v>119</v>
      </c>
      <c r="E37" s="63" t="s">
        <v>65</v>
      </c>
      <c r="F37" s="16"/>
      <c r="G37" s="16"/>
      <c r="H37" s="16"/>
      <c r="I37" s="16"/>
      <c r="J37" s="16"/>
    </row>
    <row r="38" spans="1:238" ht="48" x14ac:dyDescent="0.2">
      <c r="A38" s="65"/>
      <c r="B38" s="62" t="s">
        <v>75</v>
      </c>
      <c r="C38" s="63" t="s">
        <v>61</v>
      </c>
      <c r="D38" s="16" t="s">
        <v>119</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77</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78</v>
      </c>
      <c r="C40" s="63" t="s">
        <v>84</v>
      </c>
      <c r="D40" s="16" t="s">
        <v>119</v>
      </c>
      <c r="E40" s="63" t="s">
        <v>90</v>
      </c>
      <c r="F40" s="16"/>
      <c r="G40" s="16"/>
      <c r="H40" s="16"/>
      <c r="I40" s="16"/>
      <c r="J40" s="16"/>
    </row>
    <row r="41" spans="1:238" ht="48" x14ac:dyDescent="0.2">
      <c r="B41" s="62" t="s">
        <v>79</v>
      </c>
      <c r="C41" s="63" t="s">
        <v>85</v>
      </c>
      <c r="D41" s="16" t="s">
        <v>119</v>
      </c>
      <c r="E41" s="63" t="s">
        <v>91</v>
      </c>
      <c r="F41" s="16"/>
      <c r="G41" s="16"/>
      <c r="H41" s="16"/>
      <c r="I41" s="16"/>
      <c r="J41" s="16"/>
    </row>
    <row r="42" spans="1:238" ht="48" x14ac:dyDescent="0.2">
      <c r="B42" s="62" t="s">
        <v>80</v>
      </c>
      <c r="C42" s="63" t="s">
        <v>86</v>
      </c>
      <c r="D42" s="16" t="s">
        <v>119</v>
      </c>
      <c r="E42" s="63"/>
      <c r="F42" s="16"/>
      <c r="G42" s="16"/>
      <c r="H42" s="16"/>
      <c r="I42" s="16"/>
      <c r="J42" s="16"/>
    </row>
    <row r="43" spans="1:238" ht="48" x14ac:dyDescent="0.2">
      <c r="B43" s="62" t="s">
        <v>81</v>
      </c>
      <c r="C43" s="66" t="s">
        <v>87</v>
      </c>
      <c r="D43" s="16" t="s">
        <v>119</v>
      </c>
      <c r="E43" s="63" t="s">
        <v>92</v>
      </c>
      <c r="F43" s="16"/>
      <c r="G43" s="16"/>
      <c r="H43" s="16"/>
      <c r="I43" s="16"/>
      <c r="J43" s="16"/>
    </row>
    <row r="44" spans="1:238" ht="64" x14ac:dyDescent="0.2">
      <c r="B44" s="62" t="s">
        <v>82</v>
      </c>
      <c r="C44" s="63" t="s">
        <v>88</v>
      </c>
      <c r="D44" s="16" t="s">
        <v>119</v>
      </c>
      <c r="E44" s="63" t="s">
        <v>93</v>
      </c>
      <c r="F44" s="16"/>
      <c r="G44" s="16"/>
      <c r="H44" s="16"/>
      <c r="I44" s="16"/>
      <c r="J44" s="16"/>
    </row>
    <row r="45" spans="1:238" ht="64" x14ac:dyDescent="0.2">
      <c r="B45" s="62" t="s">
        <v>83</v>
      </c>
      <c r="C45" s="63" t="s">
        <v>89</v>
      </c>
      <c r="D45" s="16" t="s">
        <v>119</v>
      </c>
      <c r="E45" s="63" t="s">
        <v>94</v>
      </c>
      <c r="F45" s="16"/>
      <c r="G45" s="16"/>
      <c r="H45" s="16"/>
      <c r="I45" s="16"/>
      <c r="J45" s="16"/>
    </row>
    <row r="46" spans="1:238" s="6" customFormat="1" ht="16" x14ac:dyDescent="0.2">
      <c r="A46" s="54"/>
      <c r="B46" s="78"/>
      <c r="C46" s="77" t="s">
        <v>95</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96</v>
      </c>
      <c r="C47" s="63" t="s">
        <v>101</v>
      </c>
      <c r="D47" s="16" t="s">
        <v>119</v>
      </c>
      <c r="E47" s="60" t="s">
        <v>150</v>
      </c>
      <c r="F47" s="16"/>
      <c r="G47" s="16"/>
      <c r="H47" s="16"/>
      <c r="I47" s="16"/>
      <c r="J47" s="16"/>
    </row>
    <row r="48" spans="1:238" ht="32" x14ac:dyDescent="0.2">
      <c r="B48" s="62" t="s">
        <v>97</v>
      </c>
      <c r="C48" s="63" t="s">
        <v>102</v>
      </c>
      <c r="D48" s="16" t="s">
        <v>119</v>
      </c>
      <c r="E48" s="60" t="s">
        <v>150</v>
      </c>
      <c r="F48" s="16"/>
      <c r="G48" s="16"/>
      <c r="H48" s="16"/>
      <c r="I48" s="16"/>
      <c r="J48" s="16"/>
    </row>
    <row r="49" spans="1:238" ht="32" x14ac:dyDescent="0.2">
      <c r="B49" s="62" t="s">
        <v>98</v>
      </c>
      <c r="C49" s="63" t="s">
        <v>103</v>
      </c>
      <c r="D49" s="16" t="s">
        <v>119</v>
      </c>
      <c r="E49" s="60" t="s">
        <v>150</v>
      </c>
      <c r="F49" s="16"/>
      <c r="G49" s="16"/>
      <c r="H49" s="16"/>
      <c r="I49" s="16"/>
      <c r="J49" s="16"/>
    </row>
    <row r="50" spans="1:238" ht="32" x14ac:dyDescent="0.2">
      <c r="B50" s="62" t="s">
        <v>99</v>
      </c>
      <c r="C50" s="63" t="s">
        <v>104</v>
      </c>
      <c r="D50" s="16" t="s">
        <v>119</v>
      </c>
      <c r="E50" s="60" t="s">
        <v>150</v>
      </c>
      <c r="F50" s="16"/>
      <c r="G50" s="16"/>
      <c r="H50" s="16"/>
      <c r="I50" s="16"/>
      <c r="J50" s="16"/>
    </row>
    <row r="51" spans="1:238" ht="32" x14ac:dyDescent="0.2">
      <c r="B51" s="62" t="s">
        <v>100</v>
      </c>
      <c r="C51" s="63" t="s">
        <v>105</v>
      </c>
      <c r="D51" s="16" t="s">
        <v>119</v>
      </c>
      <c r="E51" s="60" t="s">
        <v>150</v>
      </c>
      <c r="F51" s="16"/>
      <c r="G51" s="16"/>
      <c r="H51" s="16"/>
      <c r="I51" s="16"/>
      <c r="J51" s="16"/>
    </row>
    <row r="52" spans="1:238" s="6" customFormat="1" ht="16" x14ac:dyDescent="0.2">
      <c r="A52" s="54"/>
      <c r="B52" s="78"/>
      <c r="C52" s="77" t="s">
        <v>106</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112</v>
      </c>
      <c r="C53" s="63" t="s">
        <v>107</v>
      </c>
      <c r="D53" s="16" t="s">
        <v>119</v>
      </c>
      <c r="E53" s="60" t="s">
        <v>159</v>
      </c>
      <c r="F53" s="16"/>
      <c r="G53" s="16"/>
      <c r="H53" s="16"/>
      <c r="I53" s="16"/>
      <c r="J53" s="16"/>
    </row>
    <row r="54" spans="1:238" ht="32" x14ac:dyDescent="0.2">
      <c r="B54" s="62" t="s">
        <v>113</v>
      </c>
      <c r="C54" s="63" t="s">
        <v>108</v>
      </c>
      <c r="D54" s="16" t="s">
        <v>119</v>
      </c>
      <c r="E54" s="60" t="s">
        <v>159</v>
      </c>
      <c r="F54" s="16"/>
      <c r="G54" s="16"/>
      <c r="H54" s="16"/>
      <c r="I54" s="16"/>
      <c r="J54" s="16"/>
    </row>
    <row r="55" spans="1:238" ht="32" x14ac:dyDescent="0.2">
      <c r="B55" s="62" t="s">
        <v>114</v>
      </c>
      <c r="C55" s="63" t="s">
        <v>109</v>
      </c>
      <c r="D55" s="16" t="s">
        <v>119</v>
      </c>
      <c r="E55" s="60" t="s">
        <v>159</v>
      </c>
      <c r="F55" s="16"/>
      <c r="G55" s="16"/>
      <c r="H55" s="16"/>
      <c r="I55" s="16"/>
      <c r="J55" s="16"/>
    </row>
    <row r="56" spans="1:238" ht="32" x14ac:dyDescent="0.2">
      <c r="B56" s="62" t="s">
        <v>115</v>
      </c>
      <c r="C56" s="63" t="s">
        <v>110</v>
      </c>
      <c r="D56" s="16" t="s">
        <v>119</v>
      </c>
      <c r="E56" s="60" t="s">
        <v>159</v>
      </c>
      <c r="F56" s="16"/>
      <c r="G56" s="16"/>
      <c r="H56" s="16"/>
      <c r="I56" s="16"/>
      <c r="J56" s="16"/>
    </row>
    <row r="57" spans="1:238" ht="32" x14ac:dyDescent="0.2">
      <c r="B57" s="62" t="s">
        <v>116</v>
      </c>
      <c r="C57" s="63" t="s">
        <v>111</v>
      </c>
      <c r="D57" s="16" t="s">
        <v>119</v>
      </c>
      <c r="E57" s="60" t="s">
        <v>159</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132</v>
      </c>
    </row>
    <row r="2" spans="1:1" x14ac:dyDescent="0.2">
      <c r="A2" t="s">
        <v>119</v>
      </c>
    </row>
    <row r="3" spans="1:1" x14ac:dyDescent="0.2">
      <c r="A3" t="s">
        <v>117</v>
      </c>
    </row>
    <row r="4" spans="1:1" x14ac:dyDescent="0.2">
      <c r="A4" t="s">
        <v>118</v>
      </c>
    </row>
    <row r="5" spans="1:1" x14ac:dyDescent="0.2">
      <c r="A5" t="s">
        <v>120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2 Progress tracker</vt:lpstr>
      <vt:lpstr>Level 2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2025-10-10T18:03:31Z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